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S3" i="1"/>
  <c r="P3" s="1"/>
  <c r="T3"/>
  <c r="R2"/>
  <c r="S2"/>
  <c r="P2" s="1"/>
  <c r="Q2" s="1"/>
  <c r="T2"/>
  <c r="R3" l="1"/>
  <c r="Q3"/>
</calcChain>
</file>

<file path=xl/sharedStrings.xml><?xml version="1.0" encoding="utf-8"?>
<sst xmlns="http://schemas.openxmlformats.org/spreadsheetml/2006/main" count="21" uniqueCount="21">
  <si>
    <t>PDÖ Sınav</t>
  </si>
  <si>
    <t>PDÖ Performans</t>
  </si>
  <si>
    <t>Gelişim</t>
  </si>
  <si>
    <t>Final</t>
  </si>
  <si>
    <t>Geçme Notu</t>
  </si>
  <si>
    <t>100 lük sistem</t>
  </si>
  <si>
    <t>GEÇME DURUMU</t>
  </si>
  <si>
    <t>BLOK BAŞARI NOTU</t>
  </si>
  <si>
    <t>PDÖ Toplam</t>
  </si>
  <si>
    <t>Seçmeli</t>
  </si>
  <si>
    <t xml:space="preserve"> </t>
  </si>
  <si>
    <t>Tıpta Profesyonellik</t>
  </si>
  <si>
    <t>Gebelik</t>
  </si>
  <si>
    <t>Tümörler</t>
  </si>
  <si>
    <t>Solunum Dolaşım</t>
  </si>
  <si>
    <t>Travma</t>
  </si>
  <si>
    <t>Enfeksiyon</t>
  </si>
  <si>
    <t>Endokrin</t>
  </si>
  <si>
    <t>Sindirim</t>
  </si>
  <si>
    <t>Yaşlanma</t>
  </si>
  <si>
    <t>Nöropsikiyatriye Giriş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</si>
</sst>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"/>
  <sheetViews>
    <sheetView tabSelected="1" workbookViewId="0">
      <selection activeCell="N3" sqref="N3"/>
    </sheetView>
  </sheetViews>
  <sheetFormatPr defaultRowHeight="15"/>
  <cols>
    <col min="1" max="1" width="14" customWidth="1"/>
    <col min="2" max="2" width="7.85546875" bestFit="1" customWidth="1"/>
    <col min="4" max="4" width="16.42578125" bestFit="1" customWidth="1"/>
    <col min="5" max="5" width="7.42578125" bestFit="1" customWidth="1"/>
    <col min="6" max="6" width="10.7109375" bestFit="1" customWidth="1"/>
    <col min="8" max="9" width="15.7109375" customWidth="1"/>
    <col min="10" max="10" width="20.42578125" bestFit="1" customWidth="1"/>
    <col min="11" max="11" width="15.7109375" customWidth="1"/>
    <col min="12" max="12" width="10.85546875" customWidth="1"/>
    <col min="13" max="13" width="16" customWidth="1"/>
    <col min="16" max="16" width="12.7109375" customWidth="1"/>
    <col min="17" max="17" width="14" customWidth="1"/>
    <col min="18" max="18" width="24.140625" bestFit="1" customWidth="1"/>
    <col min="19" max="19" width="14.5703125" customWidth="1"/>
    <col min="20" max="20" width="13.7109375" customWidth="1"/>
  </cols>
  <sheetData>
    <row r="1" spans="1:20">
      <c r="A1" t="s">
        <v>11</v>
      </c>
      <c r="B1" t="s">
        <v>12</v>
      </c>
      <c r="C1" t="s">
        <v>13</v>
      </c>
      <c r="D1" t="s">
        <v>14</v>
      </c>
      <c r="E1" t="s">
        <v>15</v>
      </c>
      <c r="F1" t="s">
        <v>16</v>
      </c>
      <c r="G1" t="s">
        <v>17</v>
      </c>
      <c r="H1" t="s">
        <v>18</v>
      </c>
      <c r="I1" t="s">
        <v>19</v>
      </c>
      <c r="J1" t="s">
        <v>20</v>
      </c>
      <c r="K1" t="s">
        <v>9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6</v>
      </c>
      <c r="S1" t="s">
        <v>7</v>
      </c>
      <c r="T1" t="s">
        <v>8</v>
      </c>
    </row>
    <row r="2" spans="1:20">
      <c r="A2">
        <v>100</v>
      </c>
      <c r="B2">
        <v>100</v>
      </c>
      <c r="C2">
        <v>100</v>
      </c>
      <c r="D2">
        <v>100</v>
      </c>
      <c r="E2">
        <v>100</v>
      </c>
      <c r="F2">
        <v>100</v>
      </c>
      <c r="G2">
        <v>100</v>
      </c>
      <c r="H2">
        <v>100</v>
      </c>
      <c r="I2">
        <v>100</v>
      </c>
      <c r="J2">
        <v>100</v>
      </c>
      <c r="K2">
        <v>100</v>
      </c>
      <c r="L2">
        <v>100</v>
      </c>
      <c r="M2">
        <v>100</v>
      </c>
      <c r="N2">
        <v>100</v>
      </c>
      <c r="O2">
        <v>100</v>
      </c>
      <c r="P2">
        <f>(S2*0.5)+(O2*0.25)+(T2*0.1)+(N2*0.05)</f>
        <v>90</v>
      </c>
      <c r="Q2">
        <f>P2*10/9</f>
        <v>100</v>
      </c>
      <c r="R2" t="str">
        <f>IF(O2&lt;49.5,"FİNAL BARAJINDAN KALDI",IF(P2&lt;59.5,"BAŞARISIZ","BAŞARILI"))</f>
        <v>BAŞARILI</v>
      </c>
      <c r="S2">
        <f>(A2*2/54)+(B2*5/54)+(C2*5/54)+(D2*6/54)+(E2*5/54)+(F2*6/54)+(G2*6/54)+(H2*5/54)+(I2*5/54)+(J2*5/54)+(K2*4/54)</f>
        <v>100.00000000000001</v>
      </c>
      <c r="T2">
        <f>L2*0.5+M2*0.5</f>
        <v>100</v>
      </c>
    </row>
    <row r="3" spans="1:2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 t="s">
        <v>10</v>
      </c>
      <c r="P3" t="e">
        <f>(S3*0.5)+(O3*0.25)+(T3*0.1)+(N3*0.05)</f>
        <v>#VALUE!</v>
      </c>
      <c r="Q3" t="e">
        <f>P3*10/9</f>
        <v>#VALUE!</v>
      </c>
      <c r="R3" t="e">
        <f>IF(O3&lt;49.5,"FİNAL BARAJINDAN KALDI",IF(P3&lt;59.5,"BAŞARISIZ","BAŞARILI"))</f>
        <v>#VALUE!</v>
      </c>
      <c r="S3">
        <f>(A3*1/48)+(B3*4/48)+(C3*6/48)+(D3*6/48)+(E3*6/48)+(F3*6/48)+(G3*6/48)+(H3*10/48)+(I3*3/48)</f>
        <v>0</v>
      </c>
      <c r="T3">
        <f>L3*0.5+M3*0.5</f>
        <v>0</v>
      </c>
    </row>
  </sheetData>
  <sheetProtection password="C633" sheet="1" objects="1" scenarios="1" selectLockedCells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2020-07-17T13:42:58Z</dcterms:modified>
</cp:coreProperties>
</file>